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-Week Foreca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<sst xmlns="http://schemas.openxmlformats.org/spreadsheetml/2006/main" count="61" uniqueCount="61">
  <si>
    <t xml:space="preserve">13-Week Rolling Cash Flow Forecaster</t>
  </si>
  <si>
    <t xml:space="preserve">Weekly cash position. Edit blue cells. Red fill = cash below minimum threshold.</t>
  </si>
  <si>
    <t xml:space="preserve">Assumptions</t>
  </si>
  <si>
    <t xml:space="preserve">Starting cash (this Monday)</t>
  </si>
  <si>
    <t xml:space="preserve">Minimum cash threshold (red below)</t>
  </si>
  <si>
    <t xml:space="preserve">Comfort cash target (green above)</t>
  </si>
  <si>
    <t xml:space="preserve">Week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</si>
  <si>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</si>
  <si>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</si>
  <si>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</si>
  <si>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</si>
  <si>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</si>
  <si>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</si>
  <si>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</si>
  <si>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</si>
  <si>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</si>
  <si>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</si>
  <si>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</si>
  <si>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</si>
  <si>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</si>
  <si>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Week ending</t>
  </si>
  <si>
    <t xml:space="preserve">5/25</t>
  </si>
  <si>
    <t xml:space="preserve">6/1</t>
  </si>
  <si>
    <t xml:space="preserve">6/8</t>
  </si>
  <si>
    <t xml:space="preserve">6/15</t>
  </si>
  <si>
    <t xml:space="preserve">6/22</t>
  </si>
  <si>
    <t xml:space="preserve">6/29</t>
  </si>
  <si>
    <t xml:space="preserve">7/6</t>
  </si>
  <si>
    <t xml:space="preserve">7/13</t>
  </si>
  <si>
    <t xml:space="preserve">7/20</t>
  </si>
  <si>
    <t xml:space="preserve">7/27</t>
  </si>
  <si>
    <t xml:space="preserve">8/3</t>
  </si>
  <si>
    <t xml:space="preserve">8/10</t>
  </si>
  <si>
    <t xml:space="preserve">8/17</t>
  </si>
  <si>
    <t xml:space="preserve">Beginning cash</t>
  </si>
  <si>
    <t xml:space="preserve">CASH IN</t>
  </si>
  <si>
    <t xml:space="preserve">AR collections — retail</t>
  </si>
  <si>
    <t xml:space="preserve">AR collections — insurance/storm</t>
  </si>
  <si>
    <t xml:space="preserve">Job deposits collected (new sales)</t>
  </si>
  <si>
    <t xml:space="preserve">Other (rebates, refunds)</t>
  </si>
  <si>
    <t xml:space="preserve">Total cash in</t>
  </si>
  <si>
    <t xml:space="preserve">CASH OUT</t>
  </si>
  <si>
    <t xml:space="preserve">Payroll (gross + taxes)</t>
  </si>
  <si>
    <t xml:space="preserve">Material AP — supplier 1</t>
  </si>
  <si>
    <t xml:space="preserve">Material AP — supplier 2</t>
  </si>
  <si>
    <t xml:space="preserve">Subcontractor payments</t>
  </si>
  <si>
    <t xml:space="preserve">Rent + utilities</t>
  </si>
  <si>
    <t xml:space="preserve">Insurance (GL + WC)</t>
  </si>
  <si>
    <t xml:space="preserve">Marketing</t>
  </si>
  <si>
    <t xml:space="preserve">Software / SaaS</t>
  </si>
  <si>
    <t xml:space="preserve">Owner draw</t>
  </si>
  <si>
    <t xml:space="preserve">Vehicle/fuel/tools</t>
  </si>
  <si>
    <t xml:space="preserve">Other (taxes, misc)</t>
  </si>
  <si>
    <t xml:space="preserve">Total cash out</t>
  </si>
  <si>
    <t xml:space="preserve">Net cash flow</t>
  </si>
  <si>
    <t xml:space="preserve">Ending cash</t>
  </si>
  <si>
    <t xml:space="preserve">Reading this:</t>
  </si>
  <si>
    <t xml:space="preserve">• Red = below minimum threshold (B6). You need cash interventions this week.</t>
  </si>
  <si>
    <t xml:space="preserve">• Yellow = between minimum and comfort target. Watch the next 2 weeks.</t>
  </si>
  <si>
    <t xml:space="preserve">• Green = above comfort target. Healthy position.</t>
  </si>
  <si>
    <t xml:space="preserve">• Update blue cells weekly with actuals; the model rolls forward automatically.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</si>
</sst>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CE4D6"/>
      </patternFill>
    </fill>
    <fill>
      <patternFill patternType="solid">
        <fgColor rgb="FF1F3864"/>
        <bgColor rgb="FF333333"/>
      </patternFill>
    </fill>
    <fill>
      <patternFill patternType="solid">
        <fgColor rgb="FFDEEBF7"/>
        <bgColor rgb="FFCCFFFF"/>
      </patternFill>
    </fill>
    <fill>
      <patternFill patternType="solid">
        <fgColor rgb="FFFCE4D6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8CBAD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FCE4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15" min="3" style="1" width="11"/>
  </cols>
  <sheetData>
    <row r="1" customFormat="false" ht="24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1" t="s">
        <v>3</v>
      </c>
      <c r="B5" s="5" t="n">
        <v>95000</v>
      </c>
    </row>
    <row r="6" customFormat="false" ht="15" hidden="false" customHeight="true" outlineLevel="0" collapsed="false">
      <c r="A6" s="1" t="s">
        <v>4</v>
      </c>
      <c r="B6" s="5" t="n">
        <v>75000</v>
      </c>
    </row>
    <row r="7" customFormat="false" ht="15" hidden="false" customHeight="true" outlineLevel="0" collapsed="false">
      <c r="A7" s="1" t="s">
        <v>5</v>
      </c>
      <c r="B7" s="5" t="n">
        <v>200000</v>
      </c>
    </row>
    <row r="9" customFormat="false" ht="15" hidden="false" customHeight="true" outlineLevel="0" collapsed="false"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18</v>
      </c>
      <c r="O9" s="7" t="s">
        <v>19</v>
      </c>
    </row>
    <row r="10" customFormat="false" ht="15" hidden="false" customHeight="true" outlineLevel="0" collapsed="false">
      <c r="B10" s="8" t="s">
        <v>20</v>
      </c>
      <c r="C10" s="9" t="s">
        <v>21</v>
      </c>
      <c r="D10" s="9" t="s">
        <v>22</v>
      </c>
      <c r="E10" s="9" t="s">
        <v>23</v>
      </c>
      <c r="F10" s="9" t="s">
        <v>24</v>
      </c>
      <c r="G10" s="9" t="s">
        <v>25</v>
      </c>
      <c r="H10" s="9" t="s">
        <v>26</v>
      </c>
      <c r="I10" s="9" t="s">
        <v>27</v>
      </c>
      <c r="J10" s="9" t="s">
        <v>28</v>
      </c>
      <c r="K10" s="9" t="s">
        <v>29</v>
      </c>
      <c r="L10" s="9" t="s">
        <v>30</v>
      </c>
      <c r="M10" s="9" t="s">
        <v>31</v>
      </c>
      <c r="N10" s="9" t="s">
        <v>32</v>
      </c>
      <c r="O10" s="9" t="s">
        <v>33</v>
      </c>
    </row>
    <row r="11" customFormat="false" ht="15" hidden="false" customHeight="true" outlineLevel="0" collapsed="false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Format="false" ht="15" hidden="false" customHeight="true" outlineLevel="0" collapsed="false">
      <c r="B12" s="11" t="s">
        <v>34</v>
      </c>
      <c r="C12" s="12" t="n">
        <f aca="false">B5</f>
        <v>95000</v>
      </c>
      <c r="D12" s="13" t="n">
        <f aca="false">C36</f>
        <v>76100</v>
      </c>
      <c r="E12" s="13" t="n">
        <f aca="false">D36</f>
        <v>91800</v>
      </c>
      <c r="F12" s="13" t="n">
        <f aca="false">E36</f>
        <v>70000</v>
      </c>
      <c r="G12" s="13" t="n">
        <f aca="false">F36</f>
        <v>101700</v>
      </c>
      <c r="H12" s="13" t="n">
        <f aca="false">G36</f>
        <v>80500</v>
      </c>
      <c r="I12" s="13" t="n">
        <f aca="false">H36</f>
        <v>98300</v>
      </c>
      <c r="J12" s="13" t="n">
        <f aca="false">I36</f>
        <v>66500</v>
      </c>
      <c r="K12" s="13" t="n">
        <f aca="false">J36</f>
        <v>80100</v>
      </c>
      <c r="L12" s="13" t="n">
        <f aca="false">K36</f>
        <v>57200</v>
      </c>
      <c r="M12" s="13" t="n">
        <f aca="false">L36</f>
        <v>83900</v>
      </c>
      <c r="N12" s="13" t="n">
        <f aca="false">M36</f>
        <v>74900</v>
      </c>
      <c r="O12" s="13" t="n">
        <f aca="false">N36</f>
        <v>120800</v>
      </c>
    </row>
    <row r="13" customFormat="false" ht="15" hidden="false" customHeight="true" outlineLevel="0" collapsed="false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customFormat="false" ht="15" hidden="false" customHeight="true" outlineLevel="0" collapsed="false">
      <c r="B14" s="14" t="s">
        <v>35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customFormat="false" ht="15" hidden="false" customHeight="true" outlineLevel="0" collapsed="false">
      <c r="B15" s="15" t="s">
        <v>36</v>
      </c>
      <c r="C15" s="16" t="n">
        <v>38000</v>
      </c>
      <c r="D15" s="16" t="n">
        <v>42000</v>
      </c>
      <c r="E15" s="16" t="n">
        <v>35000</v>
      </c>
      <c r="F15" s="16" t="n">
        <v>40000</v>
      </c>
      <c r="G15" s="16" t="n">
        <v>46000</v>
      </c>
      <c r="H15" s="16" t="n">
        <v>38000</v>
      </c>
      <c r="I15" s="16" t="n">
        <v>32000</v>
      </c>
      <c r="J15" s="16" t="n">
        <v>28000</v>
      </c>
      <c r="K15" s="16" t="n">
        <v>35000</v>
      </c>
      <c r="L15" s="16" t="n">
        <v>42000</v>
      </c>
      <c r="M15" s="16" t="n">
        <v>46000</v>
      </c>
      <c r="N15" s="16" t="n">
        <v>50000</v>
      </c>
      <c r="O15" s="16" t="n">
        <v>48000</v>
      </c>
    </row>
    <row r="16" customFormat="false" ht="15" hidden="false" customHeight="true" outlineLevel="0" collapsed="false">
      <c r="B16" s="15" t="s">
        <v>37</v>
      </c>
      <c r="C16" s="16" t="n">
        <v>22000</v>
      </c>
      <c r="D16" s="16" t="n">
        <v>18000</v>
      </c>
      <c r="E16" s="16" t="n">
        <v>28000</v>
      </c>
      <c r="F16" s="16" t="n">
        <v>32000</v>
      </c>
      <c r="G16" s="16" t="n">
        <v>24000</v>
      </c>
      <c r="H16" s="16" t="n">
        <v>20000</v>
      </c>
      <c r="I16" s="16" t="n">
        <v>18000</v>
      </c>
      <c r="J16" s="16" t="n">
        <v>15000</v>
      </c>
      <c r="K16" s="16" t="n">
        <v>22000</v>
      </c>
      <c r="L16" s="16" t="n">
        <v>28000</v>
      </c>
      <c r="M16" s="16" t="n">
        <v>32000</v>
      </c>
      <c r="N16" s="16" t="n">
        <v>35000</v>
      </c>
      <c r="O16" s="16" t="n">
        <v>30000</v>
      </c>
    </row>
    <row r="17" customFormat="false" ht="15" hidden="false" customHeight="true" outlineLevel="0" collapsed="false">
      <c r="B17" s="15" t="s">
        <v>38</v>
      </c>
      <c r="C17" s="16" t="n">
        <v>14000</v>
      </c>
      <c r="D17" s="16" t="n">
        <v>16000</v>
      </c>
      <c r="E17" s="16" t="n">
        <v>18000</v>
      </c>
      <c r="F17" s="16" t="n">
        <v>22000</v>
      </c>
      <c r="G17" s="16" t="n">
        <v>18000</v>
      </c>
      <c r="H17" s="16" t="n">
        <v>16000</v>
      </c>
      <c r="I17" s="16" t="n">
        <v>12000</v>
      </c>
      <c r="J17" s="16" t="n">
        <v>10000</v>
      </c>
      <c r="K17" s="16" t="n">
        <v>14000</v>
      </c>
      <c r="L17" s="16" t="n">
        <v>18000</v>
      </c>
      <c r="M17" s="16" t="n">
        <v>22000</v>
      </c>
      <c r="N17" s="16" t="n">
        <v>24000</v>
      </c>
      <c r="O17" s="16" t="n">
        <v>22000</v>
      </c>
    </row>
    <row r="18" customFormat="false" ht="15" hidden="false" customHeight="true" outlineLevel="0" collapsed="false">
      <c r="B18" s="15" t="s">
        <v>39</v>
      </c>
      <c r="C18" s="16" t="n">
        <v>0</v>
      </c>
      <c r="D18" s="16" t="n">
        <v>0</v>
      </c>
      <c r="E18" s="16" t="n">
        <v>0</v>
      </c>
      <c r="F18" s="16" t="n">
        <v>2500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3200</v>
      </c>
      <c r="N18" s="16" t="n">
        <v>0</v>
      </c>
      <c r="O18" s="16" t="n">
        <v>0</v>
      </c>
    </row>
    <row r="19" customFormat="false" ht="15" hidden="false" customHeight="true" outlineLevel="0" collapsed="false">
      <c r="B19" s="11" t="s">
        <v>40</v>
      </c>
      <c r="C19" s="17" t="n">
        <f aca="false">SUM(C15:C18)</f>
        <v>74000</v>
      </c>
      <c r="D19" s="17" t="n">
        <f aca="false">SUM(D15:D18)</f>
        <v>76000</v>
      </c>
      <c r="E19" s="17" t="n">
        <f aca="false">SUM(E15:E18)</f>
        <v>81000</v>
      </c>
      <c r="F19" s="17" t="n">
        <f aca="false">SUM(F15:F18)</f>
        <v>96500</v>
      </c>
      <c r="G19" s="17" t="n">
        <f aca="false">SUM(G15:G18)</f>
        <v>88000</v>
      </c>
      <c r="H19" s="17" t="n">
        <f aca="false">SUM(H15:H18)</f>
        <v>74000</v>
      </c>
      <c r="I19" s="17" t="n">
        <f aca="false">SUM(I15:I18)</f>
        <v>62000</v>
      </c>
      <c r="J19" s="17" t="n">
        <f aca="false">SUM(J15:J18)</f>
        <v>53000</v>
      </c>
      <c r="K19" s="17" t="n">
        <f aca="false">SUM(K15:K18)</f>
        <v>71000</v>
      </c>
      <c r="L19" s="17" t="n">
        <f aca="false">SUM(L15:L18)</f>
        <v>88000</v>
      </c>
      <c r="M19" s="17" t="n">
        <f aca="false">SUM(M15:M18)</f>
        <v>103200</v>
      </c>
      <c r="N19" s="17" t="n">
        <f aca="false">SUM(N15:N18)</f>
        <v>109000</v>
      </c>
      <c r="O19" s="17" t="n">
        <f aca="false">SUM(O15:O18)</f>
        <v>100000</v>
      </c>
    </row>
    <row r="20" customFormat="false" ht="15" hidden="false" customHeight="true" outlineLevel="0" collapsed="false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Format="false" ht="15" hidden="false" customHeight="true" outlineLevel="0" collapsed="false">
      <c r="B21" s="14" t="s">
        <v>41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customFormat="false" ht="15" hidden="false" customHeight="true" outlineLevel="0" collapsed="false">
      <c r="B22" s="15" t="s">
        <v>42</v>
      </c>
      <c r="C22" s="16" t="n">
        <v>42000</v>
      </c>
      <c r="D22" s="16" t="n">
        <v>0</v>
      </c>
      <c r="E22" s="16" t="n">
        <v>44000</v>
      </c>
      <c r="F22" s="16" t="n">
        <v>0</v>
      </c>
      <c r="G22" s="16" t="n">
        <v>46000</v>
      </c>
      <c r="H22" s="16" t="n">
        <v>0</v>
      </c>
      <c r="I22" s="16" t="n">
        <v>44000</v>
      </c>
      <c r="J22" s="16" t="n">
        <v>0</v>
      </c>
      <c r="K22" s="16" t="n">
        <v>42000</v>
      </c>
      <c r="L22" s="16" t="n">
        <v>0</v>
      </c>
      <c r="M22" s="16" t="n">
        <v>44000</v>
      </c>
      <c r="N22" s="16" t="n">
        <v>0</v>
      </c>
      <c r="O22" s="16" t="n">
        <v>46000</v>
      </c>
    </row>
    <row r="23" customFormat="false" ht="15" hidden="false" customHeight="true" outlineLevel="0" collapsed="false">
      <c r="B23" s="15" t="s">
        <v>43</v>
      </c>
      <c r="C23" s="16" t="n">
        <v>18000</v>
      </c>
      <c r="D23" s="16" t="n">
        <v>22000</v>
      </c>
      <c r="E23" s="16" t="n">
        <v>16000</v>
      </c>
      <c r="F23" s="16" t="n">
        <v>20000</v>
      </c>
      <c r="G23" s="16" t="n">
        <v>24000</v>
      </c>
      <c r="H23" s="16" t="n">
        <v>20000</v>
      </c>
      <c r="I23" s="16" t="n">
        <v>16000</v>
      </c>
      <c r="J23" s="16" t="n">
        <v>12000</v>
      </c>
      <c r="K23" s="16" t="n">
        <v>18000</v>
      </c>
      <c r="L23" s="16" t="n">
        <v>22000</v>
      </c>
      <c r="M23" s="16" t="n">
        <v>24000</v>
      </c>
      <c r="N23" s="16" t="n">
        <v>26000</v>
      </c>
      <c r="O23" s="16" t="n">
        <v>22000</v>
      </c>
    </row>
    <row r="24" customFormat="false" ht="15" hidden="false" customHeight="true" outlineLevel="0" collapsed="false">
      <c r="B24" s="15" t="s">
        <v>44</v>
      </c>
      <c r="C24" s="16" t="n">
        <v>8000</v>
      </c>
      <c r="D24" s="16" t="n">
        <v>10000</v>
      </c>
      <c r="E24" s="16" t="n">
        <v>9000</v>
      </c>
      <c r="F24" s="16" t="n">
        <v>11000</v>
      </c>
      <c r="G24" s="16" t="n">
        <v>12000</v>
      </c>
      <c r="H24" s="16" t="n">
        <v>10000</v>
      </c>
      <c r="I24" s="16" t="n">
        <v>8000</v>
      </c>
      <c r="J24" s="16" t="n">
        <v>6000</v>
      </c>
      <c r="K24" s="16" t="n">
        <v>9000</v>
      </c>
      <c r="L24" s="16" t="n">
        <v>11000</v>
      </c>
      <c r="M24" s="16" t="n">
        <v>12000</v>
      </c>
      <c r="N24" s="16" t="n">
        <v>13000</v>
      </c>
      <c r="O24" s="16" t="n">
        <v>11000</v>
      </c>
    </row>
    <row r="25" customFormat="false" ht="15" hidden="false" customHeight="true" outlineLevel="0" collapsed="false">
      <c r="B25" s="15" t="s">
        <v>45</v>
      </c>
      <c r="C25" s="16" t="n">
        <v>12000</v>
      </c>
      <c r="D25" s="16" t="n">
        <v>14000</v>
      </c>
      <c r="E25" s="16" t="n">
        <v>18000</v>
      </c>
      <c r="F25" s="16" t="n">
        <v>16000</v>
      </c>
      <c r="G25" s="16" t="n">
        <v>14000</v>
      </c>
      <c r="H25" s="16" t="n">
        <v>12000</v>
      </c>
      <c r="I25" s="16" t="n">
        <v>10000</v>
      </c>
      <c r="J25" s="16" t="n">
        <v>8000</v>
      </c>
      <c r="K25" s="16" t="n">
        <v>12000</v>
      </c>
      <c r="L25" s="16" t="n">
        <v>14000</v>
      </c>
      <c r="M25" s="16" t="n">
        <v>16000</v>
      </c>
      <c r="N25" s="16" t="n">
        <v>18000</v>
      </c>
      <c r="O25" s="16" t="n">
        <v>16000</v>
      </c>
    </row>
    <row r="26" customFormat="false" ht="15" hidden="false" customHeight="true" outlineLevel="0" collapsed="false">
      <c r="B26" s="15" t="s">
        <v>46</v>
      </c>
      <c r="C26" s="16" t="n">
        <v>0</v>
      </c>
      <c r="D26" s="16" t="n">
        <v>8400</v>
      </c>
      <c r="E26" s="16" t="n">
        <v>0</v>
      </c>
      <c r="F26" s="16" t="n">
        <v>0</v>
      </c>
      <c r="G26" s="16" t="n">
        <v>0</v>
      </c>
      <c r="H26" s="16" t="n">
        <v>8400</v>
      </c>
      <c r="I26" s="16" t="n">
        <v>0</v>
      </c>
      <c r="J26" s="16" t="n">
        <v>0</v>
      </c>
      <c r="K26" s="16" t="n">
        <v>0</v>
      </c>
      <c r="L26" s="16" t="n">
        <v>8400</v>
      </c>
      <c r="M26" s="16" t="n">
        <v>0</v>
      </c>
      <c r="N26" s="16" t="n">
        <v>0</v>
      </c>
      <c r="O26" s="16" t="n">
        <v>0</v>
      </c>
    </row>
    <row r="27" customFormat="false" ht="15" hidden="false" customHeight="true" outlineLevel="0" collapsed="false">
      <c r="B27" s="15" t="s">
        <v>47</v>
      </c>
      <c r="C27" s="16" t="n">
        <v>0</v>
      </c>
      <c r="D27" s="16" t="n">
        <v>0</v>
      </c>
      <c r="E27" s="16" t="n">
        <v>4200</v>
      </c>
      <c r="F27" s="16" t="n">
        <v>0</v>
      </c>
      <c r="G27" s="16" t="n">
        <v>0</v>
      </c>
      <c r="H27" s="16" t="n">
        <v>0</v>
      </c>
      <c r="I27" s="16" t="n">
        <v>4200</v>
      </c>
      <c r="J27" s="16" t="n">
        <v>0</v>
      </c>
      <c r="K27" s="16" t="n">
        <v>0</v>
      </c>
      <c r="L27" s="16" t="n">
        <v>0</v>
      </c>
      <c r="M27" s="16" t="n">
        <v>4200</v>
      </c>
      <c r="N27" s="16" t="n">
        <v>0</v>
      </c>
      <c r="O27" s="16" t="n">
        <v>0</v>
      </c>
    </row>
    <row r="28" customFormat="false" ht="15" hidden="false" customHeight="true" outlineLevel="0" collapsed="false">
      <c r="B28" s="15" t="s">
        <v>48</v>
      </c>
      <c r="C28" s="16" t="n">
        <v>3500</v>
      </c>
      <c r="D28" s="16" t="n">
        <v>3500</v>
      </c>
      <c r="E28" s="16" t="n">
        <v>3500</v>
      </c>
      <c r="F28" s="16" t="n">
        <v>3500</v>
      </c>
      <c r="G28" s="16" t="n">
        <v>3500</v>
      </c>
      <c r="H28" s="16" t="n">
        <v>3500</v>
      </c>
      <c r="I28" s="16" t="n">
        <v>3500</v>
      </c>
      <c r="J28" s="16" t="n">
        <v>3500</v>
      </c>
      <c r="K28" s="16" t="n">
        <v>3500</v>
      </c>
      <c r="L28" s="16" t="n">
        <v>3500</v>
      </c>
      <c r="M28" s="16" t="n">
        <v>3500</v>
      </c>
      <c r="N28" s="16" t="n">
        <v>3500</v>
      </c>
      <c r="O28" s="16" t="n">
        <v>3500</v>
      </c>
    </row>
    <row r="29" customFormat="false" ht="15" hidden="false" customHeight="true" outlineLevel="0" collapsed="false">
      <c r="B29" s="15" t="s">
        <v>49</v>
      </c>
      <c r="C29" s="16" t="n">
        <v>1200</v>
      </c>
      <c r="D29" s="16" t="n">
        <v>0</v>
      </c>
      <c r="E29" s="16" t="n">
        <v>0</v>
      </c>
      <c r="F29" s="16" t="n">
        <v>0</v>
      </c>
      <c r="G29" s="16" t="n">
        <v>1200</v>
      </c>
      <c r="H29" s="16" t="n">
        <v>0</v>
      </c>
      <c r="I29" s="16" t="n">
        <v>0</v>
      </c>
      <c r="J29" s="16" t="n">
        <v>0</v>
      </c>
      <c r="K29" s="16" t="n">
        <v>1200</v>
      </c>
      <c r="L29" s="16" t="n">
        <v>0</v>
      </c>
      <c r="M29" s="16" t="n">
        <v>0</v>
      </c>
      <c r="N29" s="16" t="n">
        <v>0</v>
      </c>
      <c r="O29" s="16" t="n">
        <v>1200</v>
      </c>
    </row>
    <row r="30" customFormat="false" ht="15" hidden="false" customHeight="true" outlineLevel="0" collapsed="false">
      <c r="B30" s="15" t="s">
        <v>50</v>
      </c>
      <c r="C30" s="16" t="n">
        <v>6000</v>
      </c>
      <c r="D30" s="16" t="n">
        <v>0</v>
      </c>
      <c r="E30" s="16" t="n">
        <v>6000</v>
      </c>
      <c r="F30" s="16" t="n">
        <v>0</v>
      </c>
      <c r="G30" s="16" t="n">
        <v>6000</v>
      </c>
      <c r="H30" s="16" t="n">
        <v>0</v>
      </c>
      <c r="I30" s="16" t="n">
        <v>6000</v>
      </c>
      <c r="J30" s="16" t="n">
        <v>0</v>
      </c>
      <c r="K30" s="16" t="n">
        <v>6000</v>
      </c>
      <c r="L30" s="16" t="n">
        <v>0</v>
      </c>
      <c r="M30" s="16" t="n">
        <v>6000</v>
      </c>
      <c r="N30" s="16" t="n">
        <v>0</v>
      </c>
      <c r="O30" s="16" t="n">
        <v>6000</v>
      </c>
    </row>
    <row r="31" customFormat="false" ht="15" hidden="false" customHeight="true" outlineLevel="0" collapsed="false">
      <c r="B31" s="15" t="s">
        <v>51</v>
      </c>
      <c r="C31" s="16" t="n">
        <v>2200</v>
      </c>
      <c r="D31" s="16" t="n">
        <v>2400</v>
      </c>
      <c r="E31" s="16" t="n">
        <v>2100</v>
      </c>
      <c r="F31" s="16" t="n">
        <v>2300</v>
      </c>
      <c r="G31" s="16" t="n">
        <v>2500</v>
      </c>
      <c r="H31" s="16" t="n">
        <v>2300</v>
      </c>
      <c r="I31" s="16" t="n">
        <v>2100</v>
      </c>
      <c r="J31" s="16" t="n">
        <v>1900</v>
      </c>
      <c r="K31" s="16" t="n">
        <v>2200</v>
      </c>
      <c r="L31" s="16" t="n">
        <v>2400</v>
      </c>
      <c r="M31" s="16" t="n">
        <v>2500</v>
      </c>
      <c r="N31" s="16" t="n">
        <v>2600</v>
      </c>
      <c r="O31" s="16" t="n">
        <v>2400</v>
      </c>
    </row>
    <row r="32" customFormat="false" ht="15" hidden="false" customHeight="true" outlineLevel="0" collapsed="false">
      <c r="B32" s="15" t="s">
        <v>52</v>
      </c>
      <c r="C32" s="16" t="n">
        <v>0</v>
      </c>
      <c r="D32" s="16" t="n">
        <v>0</v>
      </c>
      <c r="E32" s="16" t="n">
        <v>0</v>
      </c>
      <c r="F32" s="16" t="n">
        <v>12000</v>
      </c>
      <c r="G32" s="16" t="n">
        <v>0</v>
      </c>
      <c r="H32" s="16" t="n">
        <v>0</v>
      </c>
      <c r="I32" s="16" t="n">
        <v>0</v>
      </c>
      <c r="J32" s="16" t="n">
        <v>8000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</row>
    <row r="33" customFormat="false" ht="15" hidden="false" customHeight="true" outlineLevel="0" collapsed="false">
      <c r="B33" s="11" t="s">
        <v>53</v>
      </c>
      <c r="C33" s="18" t="n">
        <f aca="false">SUM(C22:C32)</f>
        <v>92900</v>
      </c>
      <c r="D33" s="18" t="n">
        <f aca="false">SUM(D22:D32)</f>
        <v>60300</v>
      </c>
      <c r="E33" s="18" t="n">
        <f aca="false">SUM(E22:E32)</f>
        <v>102800</v>
      </c>
      <c r="F33" s="18" t="n">
        <f aca="false">SUM(F22:F32)</f>
        <v>64800</v>
      </c>
      <c r="G33" s="18" t="n">
        <f aca="false">SUM(G22:G32)</f>
        <v>109200</v>
      </c>
      <c r="H33" s="18" t="n">
        <f aca="false">SUM(H22:H32)</f>
        <v>56200</v>
      </c>
      <c r="I33" s="18" t="n">
        <f aca="false">SUM(I22:I32)</f>
        <v>93800</v>
      </c>
      <c r="J33" s="18" t="n">
        <f aca="false">SUM(J22:J32)</f>
        <v>39400</v>
      </c>
      <c r="K33" s="18" t="n">
        <f aca="false">SUM(K22:K32)</f>
        <v>93900</v>
      </c>
      <c r="L33" s="18" t="n">
        <f aca="false">SUM(L22:L32)</f>
        <v>61300</v>
      </c>
      <c r="M33" s="18" t="n">
        <f aca="false">SUM(M22:M32)</f>
        <v>112200</v>
      </c>
      <c r="N33" s="18" t="n">
        <f aca="false">SUM(N22:N32)</f>
        <v>63100</v>
      </c>
      <c r="O33" s="18" t="n">
        <f aca="false">SUM(O22:O32)</f>
        <v>108100</v>
      </c>
    </row>
    <row r="34" customFormat="false" ht="15" hidden="false" customHeight="true" outlineLevel="0" collapsed="false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customFormat="false" ht="15" hidden="false" customHeight="true" outlineLevel="0" collapsed="false">
      <c r="B35" s="11" t="s">
        <v>54</v>
      </c>
      <c r="C35" s="13" t="n">
        <f aca="false">C19-C33</f>
        <v>-18900</v>
      </c>
      <c r="D35" s="13" t="n">
        <f aca="false">D19-D33</f>
        <v>15700</v>
      </c>
      <c r="E35" s="13" t="n">
        <f aca="false">E19-E33</f>
        <v>-21800</v>
      </c>
      <c r="F35" s="13" t="n">
        <f aca="false">F19-F33</f>
        <v>31700</v>
      </c>
      <c r="G35" s="13" t="n">
        <f aca="false">G19-G33</f>
        <v>-21200</v>
      </c>
      <c r="H35" s="13" t="n">
        <f aca="false">H19-H33</f>
        <v>17800</v>
      </c>
      <c r="I35" s="13" t="n">
        <f aca="false">I19-I33</f>
        <v>-31800</v>
      </c>
      <c r="J35" s="13" t="n">
        <f aca="false">J19-J33</f>
        <v>13600</v>
      </c>
      <c r="K35" s="13" t="n">
        <f aca="false">K19-K33</f>
        <v>-22900</v>
      </c>
      <c r="L35" s="13" t="n">
        <f aca="false">L19-L33</f>
        <v>26700</v>
      </c>
      <c r="M35" s="13" t="n">
        <f aca="false">M19-M33</f>
        <v>-9000</v>
      </c>
      <c r="N35" s="13" t="n">
        <f aca="false">N19-N33</f>
        <v>45900</v>
      </c>
      <c r="O35" s="13" t="n">
        <f aca="false">O19-O33</f>
        <v>-8100</v>
      </c>
    </row>
    <row r="36" customFormat="false" ht="15" hidden="false" customHeight="true" outlineLevel="0" collapsed="false">
      <c r="B36" s="11" t="s">
        <v>55</v>
      </c>
      <c r="C36" s="19" t="n">
        <f aca="false">C12+C35</f>
        <v>76100</v>
      </c>
      <c r="D36" s="19" t="n">
        <f aca="false">D12+D35</f>
        <v>91800</v>
      </c>
      <c r="E36" s="19" t="n">
        <f aca="false">E12+E35</f>
        <v>70000</v>
      </c>
      <c r="F36" s="19" t="n">
        <f aca="false">F12+F35</f>
        <v>101700</v>
      </c>
      <c r="G36" s="19" t="n">
        <f aca="false">G12+G35</f>
        <v>80500</v>
      </c>
      <c r="H36" s="19" t="n">
        <f aca="false">H12+H35</f>
        <v>98300</v>
      </c>
      <c r="I36" s="19" t="n">
        <f aca="false">I12+I35</f>
        <v>66500</v>
      </c>
      <c r="J36" s="19" t="n">
        <f aca="false">J12+J35</f>
        <v>80100</v>
      </c>
      <c r="K36" s="19" t="n">
        <f aca="false">K12+K35</f>
        <v>57200</v>
      </c>
      <c r="L36" s="19" t="n">
        <f aca="false">L12+L35</f>
        <v>83900</v>
      </c>
      <c r="M36" s="19" t="n">
        <f aca="false">M12+M35</f>
        <v>74900</v>
      </c>
      <c r="N36" s="19" t="n">
        <f aca="false">N12+N35</f>
        <v>120800</v>
      </c>
      <c r="O36" s="19" t="n">
        <f aca="false">O12+O35</f>
        <v>112700</v>
      </c>
    </row>
    <row r="39" customFormat="false" ht="15" hidden="false" customHeight="true" outlineLevel="0" collapsed="false">
      <c r="B39" s="4" t="s">
        <v>56</v>
      </c>
    </row>
    <row r="40" customFormat="false" ht="15" hidden="false" customHeight="true" outlineLevel="0" collapsed="false">
      <c r="B40" s="20" t="s">
        <v>57</v>
      </c>
    </row>
    <row r="41" customFormat="false" ht="15" hidden="false" customHeight="true" outlineLevel="0" collapsed="false">
      <c r="B41" s="20" t="s">
        <v>58</v>
      </c>
    </row>
    <row r="42" customFormat="false" ht="15" hidden="false" customHeight="true" outlineLevel="0" collapsed="false">
      <c r="B42" s="20" t="s">
        <v>59</v>
      </c>
    </row>
    <row r="43" customFormat="false" ht="15" hidden="false" customHeight="true" outlineLevel="0" collapsed="false">
      <c r="B43" s="20" t="s">
        <v>60</v>
      </c>
    </row>
  </sheetData>
  <conditionalFormatting sqref="C36:O36">
    <cfRule type="expression" priority="2" aboveAverage="0" equalAverage="0" bottom="0" percent="0" rank="0" text="" dxfId="0">
      <formula>C36&lt;$B$6</formula>
    </cfRule>
    <cfRule type="expression" priority="3" aboveAverage="0" equalAverage="0" bottom="0" percent="0" rank="0" text="" dxfId="1">
      <formula>AND(C36&gt;=$B$6,C36&lt;$B$7)</formula>
    </cfRule>
    <cfRule type="expression" priority="4" aboveAverage="0" equalAverage="0" bottom="0" percent="0" rank="0" text="" dxfId="2">
      <formula>C36&gt;=$B$7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2026-05-22T06:14:34Z</dcterms:created>
  <dc:creator>openpyxl</dc:creator>
  <dc:description/>
  <dc:language>en-US</dc:language>
  <cp:lastModifiedBy/>
  <dcterms:modified xsi:type="dcterms:W3CDTF">2026-05-22T06:18:47Z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